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760" tabRatio="808"/>
  </bookViews>
  <sheets>
    <sheet name="апрель" sheetId="31" r:id="rId1"/>
    <sheet name="для стенда" sheetId="16" r:id="rId2"/>
  </sheets>
  <definedNames>
    <definedName name="_xlnm.Print_Area" localSheetId="0">апрель!$A$1:$E$38</definedName>
    <definedName name="_xlnm.Print_Area" localSheetId="1">'для стенда'!$A$1:$E$23</definedName>
  </definedNames>
  <calcPr calcId="124519"/>
</workbook>
</file>

<file path=xl/calcChain.xml><?xml version="1.0" encoding="utf-8"?>
<calcChain xmlns="http://schemas.openxmlformats.org/spreadsheetml/2006/main">
  <c r="E7" i="31"/>
  <c r="E10"/>
  <c r="E11" s="1"/>
  <c r="E37"/>
  <c r="E36"/>
  <c r="E35"/>
  <c r="E34"/>
  <c r="E32"/>
  <c r="E28"/>
  <c r="E31" s="1"/>
  <c r="E24"/>
  <c r="E27" s="1"/>
  <c r="D23"/>
  <c r="D22"/>
  <c r="E21"/>
  <c r="E18"/>
  <c r="E19" s="1"/>
  <c r="E17"/>
  <c r="E16"/>
  <c r="E13"/>
  <c r="E15" s="1"/>
  <c r="E9"/>
  <c r="E22" l="1"/>
  <c r="E23"/>
  <c r="E8"/>
  <c r="E12"/>
  <c r="E14"/>
  <c r="E20"/>
  <c r="E26"/>
  <c r="E30"/>
  <c r="E25"/>
  <c r="E29"/>
</calcChain>
</file>

<file path=xl/sharedStrings.xml><?xml version="1.0" encoding="utf-8"?>
<sst xmlns="http://schemas.openxmlformats.org/spreadsheetml/2006/main" count="98" uniqueCount="47">
  <si>
    <t>№</t>
  </si>
  <si>
    <t xml:space="preserve">      Наименование услуги</t>
  </si>
  <si>
    <t>Ед.изм.</t>
  </si>
  <si>
    <t>Тариф</t>
  </si>
  <si>
    <t>1 прожив.</t>
  </si>
  <si>
    <t>35 л/сутки водопользование из водоразборных колонок</t>
  </si>
  <si>
    <t xml:space="preserve">Водоснабжение, обеспечивающие полное возмещение экономически обоснованных затрат на их оказание  </t>
  </si>
  <si>
    <t>Канализация</t>
  </si>
  <si>
    <t>-210 л с газовыми колонками</t>
  </si>
  <si>
    <t>-165 л без газовых колонок</t>
  </si>
  <si>
    <t>Канализация, обеспечивающие полное возмещение экономически обоснованных затрат на их оказание</t>
  </si>
  <si>
    <t>Центральное отопление и горячее водоснабжение (подогрев воды)</t>
  </si>
  <si>
    <t xml:space="preserve"> 1Г/кал.</t>
  </si>
  <si>
    <t>Тепловая энергия для нужд отопления и горячего водоснабжения, обеспечивающие полное возмещение экономически обоснованных затрат на их оказание</t>
  </si>
  <si>
    <t>1 Г/кал</t>
  </si>
  <si>
    <t xml:space="preserve">Вывоз и обезвреживание твердых бытовых отходов </t>
  </si>
  <si>
    <t>Благоустроенное жилье</t>
  </si>
  <si>
    <t>Неблагоустроенное жилье</t>
  </si>
  <si>
    <t>Вывоз и обезвреживание твердых бытовых отходов, обеспечивающие полное возмещение экономически обоснованных затрат на их оказание</t>
  </si>
  <si>
    <t>Услуги по техническому обслуживанию жилых домов</t>
  </si>
  <si>
    <t>При отсутствии 1-го вида обустройства</t>
  </si>
  <si>
    <t xml:space="preserve">                              2-х видов обустройства</t>
  </si>
  <si>
    <t xml:space="preserve">                              3-х видов обустройства</t>
  </si>
  <si>
    <t xml:space="preserve">Услуги по техническому обслуживанию жилых домов, обеспечивающие полное возмещение экономически обоснованных затрат на их оказание   </t>
  </si>
  <si>
    <t xml:space="preserve">     Тарифы на жилищно-коммунальные услуги для населения.</t>
  </si>
  <si>
    <t>Капитальный ремонт</t>
  </si>
  <si>
    <t>Услуги по капитальному ремонту жилого дома</t>
  </si>
  <si>
    <t>Предельно-допустимые тарифы:</t>
  </si>
  <si>
    <t>1 прожив. в мес.</t>
  </si>
  <si>
    <t>на санитарное содержание вспомогательных помещений жилого дома</t>
  </si>
  <si>
    <t>возмещение расходов на электроэнергию, потребляемую на освещение вспомогательных помещений и работу оборудования жилого дома</t>
  </si>
  <si>
    <t>Водоснабжение</t>
  </si>
  <si>
    <r>
      <t>1 м</t>
    </r>
    <r>
      <rPr>
        <b/>
        <vertAlign val="superscript"/>
        <sz val="10"/>
        <rFont val="Times New Roman"/>
        <family val="1"/>
        <charset val="204"/>
      </rPr>
      <t>3</t>
    </r>
  </si>
  <si>
    <r>
      <t>1м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общ.пл</t>
    </r>
  </si>
  <si>
    <r>
      <t>1м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общ.пл.</t>
    </r>
  </si>
  <si>
    <t xml:space="preserve"> 1 Г/кал</t>
  </si>
  <si>
    <t>Водоснабжение, субсидируемый тариф</t>
  </si>
  <si>
    <t>Канализация, субсидируемый тариф</t>
  </si>
  <si>
    <t>Центральное отопление и горячее водоснабжение (подогрев воды), субсидируемый тариф</t>
  </si>
  <si>
    <t>Вывоз и обезвреживание твердых бытовых отходов, субсидируемый тариф</t>
  </si>
  <si>
    <t>Услуги по техническому обслуживанию жилых домов, субсидируемый тариф</t>
  </si>
  <si>
    <r>
      <t>1 м</t>
    </r>
    <r>
      <rPr>
        <vertAlign val="superscript"/>
        <sz val="10"/>
        <rFont val="Times New Roman"/>
        <family val="1"/>
        <charset val="204"/>
      </rPr>
      <t>3</t>
    </r>
  </si>
  <si>
    <r>
      <t>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общ.пл</t>
    </r>
  </si>
  <si>
    <t>Электроэнергия в жилых домах, оборудованных в установленном порядке электрическими плитами, одноставочный тариф</t>
  </si>
  <si>
    <t>1 кВт ч</t>
  </si>
  <si>
    <t>Электроэнергия, одноставочный тариф</t>
  </si>
  <si>
    <t xml:space="preserve">     Тарифы на жилищно-коммунальные услуги для населения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</si>
</sst>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6" fillId="0" borderId="0" xfId="0" applyFont="1"/>
    <xf numFmtId="0" fontId="2" fillId="0" borderId="0" xfId="1" applyFont="1"/>
    <xf numFmtId="0" fontId="4" fillId="0" borderId="0" xfId="1" applyFont="1"/>
    <xf numFmtId="0" fontId="6" fillId="0" borderId="0" xfId="0" applyFont="1" applyFill="1"/>
    <xf numFmtId="0" fontId="4" fillId="0" borderId="0" xfId="1" applyFont="1" applyFill="1" applyBorder="1" applyAlignment="1">
      <alignment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right" vertical="center" wrapText="1"/>
    </xf>
    <xf numFmtId="0" fontId="3" fillId="2" borderId="5" xfId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3" fillId="2" borderId="3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1" xfId="1" applyFont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3" fillId="0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3" xfId="1" applyNumberFormat="1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SheetLayoutView="100" workbookViewId="0">
      <selection activeCell="C35" sqref="C35"/>
    </sheetView>
  </sheetViews>
  <sheetFormatPr defaultRowHeight="15.75"/>
  <cols>
    <col min="1" max="1" width="1.7109375" style="9" customWidth="1"/>
    <col min="2" max="2" width="3" style="27" customWidth="1"/>
    <col min="3" max="3" width="78.42578125" style="9" customWidth="1"/>
    <col min="4" max="4" width="11.85546875" style="9" customWidth="1"/>
    <col min="5" max="5" width="10.5703125" style="9" customWidth="1"/>
    <col min="6" max="16384" width="9.140625" style="9"/>
  </cols>
  <sheetData>
    <row r="1" spans="1:8" ht="18.75" customHeight="1">
      <c r="A1" s="65" t="s">
        <v>24</v>
      </c>
      <c r="B1" s="65"/>
      <c r="C1" s="65"/>
      <c r="D1" s="65"/>
      <c r="E1" s="65"/>
      <c r="F1" s="10"/>
      <c r="G1" s="10"/>
      <c r="H1" s="10"/>
    </row>
    <row r="2" spans="1:8" ht="11.25" hidden="1" customHeight="1">
      <c r="B2" s="6"/>
      <c r="C2" s="19"/>
      <c r="D2" s="10"/>
      <c r="E2" s="10"/>
      <c r="F2" s="10"/>
      <c r="G2" s="10"/>
      <c r="H2" s="10"/>
    </row>
    <row r="3" spans="1:8" ht="12.75" hidden="1" customHeight="1">
      <c r="B3" s="6"/>
      <c r="C3" s="19"/>
      <c r="D3" s="10"/>
      <c r="E3" s="10"/>
      <c r="F3" s="10"/>
      <c r="G3" s="10"/>
      <c r="H3" s="10"/>
    </row>
    <row r="4" spans="1:8" ht="16.5" thickBot="1">
      <c r="B4" s="6"/>
      <c r="C4" s="19"/>
      <c r="D4" s="10"/>
      <c r="E4" s="10"/>
      <c r="F4" s="10"/>
      <c r="G4" s="10"/>
      <c r="H4" s="10"/>
    </row>
    <row r="5" spans="1:8" ht="15">
      <c r="B5" s="66" t="s">
        <v>0</v>
      </c>
      <c r="C5" s="66" t="s">
        <v>1</v>
      </c>
      <c r="D5" s="66" t="s">
        <v>2</v>
      </c>
      <c r="E5" s="66" t="s">
        <v>3</v>
      </c>
      <c r="F5" s="10"/>
      <c r="G5" s="10"/>
      <c r="H5" s="10"/>
    </row>
    <row r="6" spans="1:8" thickBot="1">
      <c r="B6" s="67"/>
      <c r="C6" s="67"/>
      <c r="D6" s="67"/>
      <c r="E6" s="67"/>
      <c r="F6" s="10"/>
      <c r="G6" s="10"/>
      <c r="H6" s="10"/>
    </row>
    <row r="7" spans="1:8" ht="16.5" thickBot="1">
      <c r="B7" s="17">
        <v>1</v>
      </c>
      <c r="C7" s="20" t="s">
        <v>31</v>
      </c>
      <c r="D7" s="21" t="s">
        <v>32</v>
      </c>
      <c r="E7" s="52">
        <f>'для стенда'!E7</f>
        <v>1.1927000000000001</v>
      </c>
      <c r="F7" s="10"/>
      <c r="G7" s="10"/>
      <c r="H7" s="19"/>
    </row>
    <row r="8" spans="1:8" ht="15.75" customHeight="1" thickBot="1">
      <c r="B8" s="28"/>
      <c r="C8" s="22" t="s">
        <v>5</v>
      </c>
      <c r="D8" s="23" t="s">
        <v>4</v>
      </c>
      <c r="E8" s="53">
        <f>ROUND(E7*35*$H$7/1000,4)</f>
        <v>0</v>
      </c>
      <c r="F8" s="10"/>
      <c r="G8" s="10"/>
      <c r="H8" s="10"/>
    </row>
    <row r="9" spans="1:8" ht="32.25" thickBot="1">
      <c r="A9" s="10"/>
      <c r="B9" s="17">
        <v>2</v>
      </c>
      <c r="C9" s="20" t="s">
        <v>6</v>
      </c>
      <c r="D9" s="21" t="s">
        <v>32</v>
      </c>
      <c r="E9" s="52">
        <f>'для стенда'!E8</f>
        <v>1.3499000000000001</v>
      </c>
    </row>
    <row r="10" spans="1:8" ht="16.5" thickBot="1">
      <c r="B10" s="17">
        <v>3</v>
      </c>
      <c r="C10" s="20" t="s">
        <v>7</v>
      </c>
      <c r="D10" s="21" t="s">
        <v>32</v>
      </c>
      <c r="E10" s="52">
        <f>'для стенда'!E9</f>
        <v>0.99080000000000001</v>
      </c>
    </row>
    <row r="11" spans="1:8" ht="16.5" thickBot="1">
      <c r="B11" s="28"/>
      <c r="C11" s="22" t="s">
        <v>8</v>
      </c>
      <c r="D11" s="23" t="s">
        <v>4</v>
      </c>
      <c r="E11" s="53">
        <f>ROUND(E10*210*$H$7/1000,4)</f>
        <v>0</v>
      </c>
    </row>
    <row r="12" spans="1:8" ht="16.5" thickBot="1">
      <c r="B12" s="28"/>
      <c r="C12" s="22" t="s">
        <v>9</v>
      </c>
      <c r="D12" s="23" t="s">
        <v>4</v>
      </c>
      <c r="E12" s="53">
        <f>ROUND(E10*165*$H$7/1000,4)</f>
        <v>0</v>
      </c>
    </row>
    <row r="13" spans="1:8" ht="32.25" thickBot="1">
      <c r="B13" s="17">
        <v>4</v>
      </c>
      <c r="C13" s="20" t="s">
        <v>10</v>
      </c>
      <c r="D13" s="21" t="s">
        <v>32</v>
      </c>
      <c r="E13" s="53">
        <f>'для стенда'!E10</f>
        <v>1.0619000000000001</v>
      </c>
    </row>
    <row r="14" spans="1:8" ht="16.5" thickBot="1">
      <c r="B14" s="28"/>
      <c r="C14" s="22" t="s">
        <v>8</v>
      </c>
      <c r="D14" s="23" t="s">
        <v>4</v>
      </c>
      <c r="E14" s="53">
        <f>ROUND(E13*210*$H$7/1000,4)</f>
        <v>0</v>
      </c>
    </row>
    <row r="15" spans="1:8" ht="16.5" thickBot="1">
      <c r="B15" s="28"/>
      <c r="C15" s="22" t="s">
        <v>9</v>
      </c>
      <c r="D15" s="23" t="s">
        <v>4</v>
      </c>
      <c r="E15" s="53">
        <f>ROUND(E13*165*$H$7/1000,4)</f>
        <v>0</v>
      </c>
    </row>
    <row r="16" spans="1:8" ht="16.5" thickBot="1">
      <c r="B16" s="17">
        <v>5</v>
      </c>
      <c r="C16" s="20" t="s">
        <v>11</v>
      </c>
      <c r="D16" s="21" t="s">
        <v>12</v>
      </c>
      <c r="E16" s="52">
        <f>'для стенда'!E11</f>
        <v>18.4831</v>
      </c>
    </row>
    <row r="17" spans="2:5" ht="48" thickBot="1">
      <c r="B17" s="17">
        <v>6</v>
      </c>
      <c r="C17" s="20" t="s">
        <v>13</v>
      </c>
      <c r="D17" s="21" t="s">
        <v>14</v>
      </c>
      <c r="E17" s="52">
        <f>'для стенда'!E12</f>
        <v>92.25</v>
      </c>
    </row>
    <row r="18" spans="2:5" ht="16.5" thickBot="1">
      <c r="B18" s="29">
        <v>7</v>
      </c>
      <c r="C18" s="24" t="s">
        <v>15</v>
      </c>
      <c r="D18" s="21" t="s">
        <v>32</v>
      </c>
      <c r="E18" s="54">
        <f>'для стенда'!E13</f>
        <v>10.1853</v>
      </c>
    </row>
    <row r="19" spans="2:5" ht="16.5" thickBot="1">
      <c r="B19" s="30"/>
      <c r="C19" s="18" t="s">
        <v>16</v>
      </c>
      <c r="D19" s="25">
        <v>0.14080000000000001</v>
      </c>
      <c r="E19" s="55">
        <f>ROUND(E18*D19,4)</f>
        <v>1.4340999999999999</v>
      </c>
    </row>
    <row r="20" spans="2:5" ht="16.5" thickBot="1">
      <c r="B20" s="30"/>
      <c r="C20" s="18" t="s">
        <v>17</v>
      </c>
      <c r="D20" s="25">
        <v>0.19409999999999999</v>
      </c>
      <c r="E20" s="56">
        <f>ROUND(D20*E18,4)</f>
        <v>1.9770000000000001</v>
      </c>
    </row>
    <row r="21" spans="2:5" ht="32.25" thickBot="1">
      <c r="B21" s="29">
        <v>8</v>
      </c>
      <c r="C21" s="20" t="s">
        <v>18</v>
      </c>
      <c r="D21" s="21" t="s">
        <v>32</v>
      </c>
      <c r="E21" s="53">
        <f>'для стенда'!E14</f>
        <v>10.4748</v>
      </c>
    </row>
    <row r="22" spans="2:5" ht="16.5" thickBot="1">
      <c r="B22" s="31"/>
      <c r="C22" s="18" t="s">
        <v>16</v>
      </c>
      <c r="D22" s="25">
        <f>D19</f>
        <v>0.14080000000000001</v>
      </c>
      <c r="E22" s="55">
        <f>ROUND(E21*D22,4)</f>
        <v>1.4749000000000001</v>
      </c>
    </row>
    <row r="23" spans="2:5" ht="16.5" thickBot="1">
      <c r="B23" s="31"/>
      <c r="C23" s="7" t="s">
        <v>17</v>
      </c>
      <c r="D23" s="25">
        <f>D20</f>
        <v>0.19409999999999999</v>
      </c>
      <c r="E23" s="56">
        <f>ROUND(D23*E21,4)</f>
        <v>2.0331999999999999</v>
      </c>
    </row>
    <row r="24" spans="2:5" ht="16.5" thickBot="1">
      <c r="B24" s="17">
        <v>9</v>
      </c>
      <c r="C24" s="20" t="s">
        <v>19</v>
      </c>
      <c r="D24" s="15" t="s">
        <v>33</v>
      </c>
      <c r="E24" s="53">
        <f>'для стенда'!E15</f>
        <v>0.13980000000000001</v>
      </c>
    </row>
    <row r="25" spans="2:5" ht="16.5" thickBot="1">
      <c r="B25" s="28"/>
      <c r="C25" s="22" t="s">
        <v>20</v>
      </c>
      <c r="D25" s="23" t="s">
        <v>34</v>
      </c>
      <c r="E25" s="53">
        <f>E24*0.9</f>
        <v>0.12582000000000002</v>
      </c>
    </row>
    <row r="26" spans="2:5" ht="16.5" thickBot="1">
      <c r="B26" s="28"/>
      <c r="C26" s="22" t="s">
        <v>21</v>
      </c>
      <c r="D26" s="23" t="s">
        <v>34</v>
      </c>
      <c r="E26" s="53">
        <f>E24*0.8</f>
        <v>0.11184000000000001</v>
      </c>
    </row>
    <row r="27" spans="2:5" ht="16.5" thickBot="1">
      <c r="B27" s="28"/>
      <c r="C27" s="22" t="s">
        <v>22</v>
      </c>
      <c r="D27" s="23" t="s">
        <v>34</v>
      </c>
      <c r="E27" s="53">
        <f>E24*0.7</f>
        <v>9.7860000000000003E-2</v>
      </c>
    </row>
    <row r="28" spans="2:5" ht="32.25" thickBot="1">
      <c r="B28" s="17">
        <v>10</v>
      </c>
      <c r="C28" s="20" t="s">
        <v>23</v>
      </c>
      <c r="D28" s="15" t="s">
        <v>33</v>
      </c>
      <c r="E28" s="53">
        <f>'для стенда'!E16</f>
        <v>0.15</v>
      </c>
    </row>
    <row r="29" spans="2:5" ht="16.5" thickBot="1">
      <c r="B29" s="28"/>
      <c r="C29" s="22" t="s">
        <v>20</v>
      </c>
      <c r="D29" s="23" t="s">
        <v>34</v>
      </c>
      <c r="E29" s="53">
        <f>E28*0.9</f>
        <v>0.13500000000000001</v>
      </c>
    </row>
    <row r="30" spans="2:5" ht="16.5" thickBot="1">
      <c r="B30" s="28"/>
      <c r="C30" s="22" t="s">
        <v>21</v>
      </c>
      <c r="D30" s="23" t="s">
        <v>34</v>
      </c>
      <c r="E30" s="53">
        <f>E28*0.8</f>
        <v>0.12</v>
      </c>
    </row>
    <row r="31" spans="2:5" ht="16.5" thickBot="1">
      <c r="B31" s="28"/>
      <c r="C31" s="22" t="s">
        <v>22</v>
      </c>
      <c r="D31" s="23" t="s">
        <v>34</v>
      </c>
      <c r="E31" s="53">
        <f>E28*0.7</f>
        <v>0.105</v>
      </c>
    </row>
    <row r="32" spans="2:5" ht="16.5" thickBot="1">
      <c r="B32" s="32">
        <v>11</v>
      </c>
      <c r="C32" s="26" t="s">
        <v>25</v>
      </c>
      <c r="D32" s="15" t="s">
        <v>33</v>
      </c>
      <c r="E32" s="57">
        <f>'для стенда'!E17</f>
        <v>0.13980000000000001</v>
      </c>
    </row>
    <row r="33" spans="2:5" ht="16.5" thickBot="1">
      <c r="B33" s="32">
        <v>12</v>
      </c>
      <c r="C33" s="26" t="s">
        <v>27</v>
      </c>
      <c r="D33" s="15"/>
      <c r="E33" s="57"/>
    </row>
    <row r="34" spans="2:5" ht="16.5" customHeight="1" thickBot="1">
      <c r="B34" s="32"/>
      <c r="C34" s="26" t="s">
        <v>29</v>
      </c>
      <c r="D34" s="16" t="s">
        <v>28</v>
      </c>
      <c r="E34" s="57">
        <f>'для стенда'!E19</f>
        <v>0.69</v>
      </c>
    </row>
    <row r="35" spans="2:5" ht="32.25" thickBot="1">
      <c r="B35" s="32"/>
      <c r="C35" s="26" t="s">
        <v>30</v>
      </c>
      <c r="D35" s="16" t="s">
        <v>28</v>
      </c>
      <c r="E35" s="57">
        <f>'для стенда'!E20</f>
        <v>0.65</v>
      </c>
    </row>
    <row r="36" spans="2:5" ht="16.5" thickBot="1">
      <c r="B36" s="33">
        <v>13</v>
      </c>
      <c r="C36" s="34" t="s">
        <v>45</v>
      </c>
      <c r="D36" s="16" t="s">
        <v>44</v>
      </c>
      <c r="E36" s="58">
        <f>'для стенда'!E21</f>
        <v>0.1973</v>
      </c>
    </row>
    <row r="37" spans="2:5" ht="32.25" thickBot="1">
      <c r="B37" s="32">
        <v>14</v>
      </c>
      <c r="C37" s="35" t="s">
        <v>43</v>
      </c>
      <c r="D37" s="16" t="s">
        <v>44</v>
      </c>
      <c r="E37" s="58">
        <f>'для стенда'!E22</f>
        <v>0.16159999999999999</v>
      </c>
    </row>
  </sheetData>
  <mergeCells count="5">
    <mergeCell ref="A1:E1"/>
    <mergeCell ref="B5:B6"/>
    <mergeCell ref="C5:C6"/>
    <mergeCell ref="D5:D6"/>
    <mergeCell ref="E5:E6"/>
  </mergeCells>
  <pageMargins left="0.70866141732283472" right="0.31496062992125984" top="0.55118110236220474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25" zoomScaleSheetLayoutView="100" workbookViewId="0">
      <selection activeCell="C10" sqref="C10"/>
    </sheetView>
  </sheetViews>
  <sheetFormatPr defaultRowHeight="15"/>
  <cols>
    <col min="1" max="1" width="1.42578125" style="1" customWidth="1"/>
    <col min="2" max="2" width="3.7109375" style="9" customWidth="1"/>
    <col min="3" max="3" width="62.140625" style="1" customWidth="1"/>
    <col min="4" max="4" width="13.5703125" style="13" customWidth="1"/>
    <col min="5" max="5" width="12.85546875" style="9" customWidth="1"/>
    <col min="6" max="16384" width="9.140625" style="1"/>
  </cols>
  <sheetData>
    <row r="1" spans="1:10" ht="18.75" customHeight="1">
      <c r="A1" s="68" t="s">
        <v>46</v>
      </c>
      <c r="B1" s="68"/>
      <c r="C1" s="68"/>
      <c r="D1" s="68"/>
      <c r="E1" s="68"/>
      <c r="F1" s="2"/>
      <c r="G1" s="2"/>
      <c r="H1" s="2"/>
    </row>
    <row r="2" spans="1:10" ht="11.25" hidden="1" customHeight="1">
      <c r="B2" s="6"/>
      <c r="C2" s="3"/>
      <c r="D2" s="11"/>
      <c r="E2" s="10"/>
      <c r="F2" s="2"/>
      <c r="G2" s="2"/>
      <c r="H2" s="2"/>
    </row>
    <row r="3" spans="1:10" ht="12.75" hidden="1" customHeight="1">
      <c r="B3" s="6"/>
      <c r="C3" s="3"/>
      <c r="D3" s="11"/>
      <c r="E3" s="10"/>
      <c r="F3" s="2"/>
      <c r="G3" s="2"/>
      <c r="H3" s="2"/>
    </row>
    <row r="4" spans="1:10" ht="16.5" thickBot="1">
      <c r="B4" s="6"/>
      <c r="C4" s="3"/>
      <c r="D4" s="11"/>
      <c r="E4" s="10"/>
      <c r="F4" s="2"/>
      <c r="G4" s="2"/>
      <c r="H4" s="2"/>
    </row>
    <row r="5" spans="1:10">
      <c r="B5" s="69" t="s">
        <v>0</v>
      </c>
      <c r="C5" s="69" t="s">
        <v>1</v>
      </c>
      <c r="D5" s="69" t="s">
        <v>2</v>
      </c>
      <c r="E5" s="69" t="s">
        <v>3</v>
      </c>
      <c r="F5" s="2"/>
      <c r="G5" s="2"/>
    </row>
    <row r="6" spans="1:10" ht="15.75" thickBot="1">
      <c r="B6" s="70"/>
      <c r="C6" s="70"/>
      <c r="D6" s="70"/>
      <c r="E6" s="70"/>
      <c r="F6" s="2"/>
      <c r="G6" s="2"/>
      <c r="H6" s="2"/>
    </row>
    <row r="7" spans="1:10" ht="16.5" thickBot="1">
      <c r="B7" s="36">
        <v>1</v>
      </c>
      <c r="C7" s="37" t="s">
        <v>36</v>
      </c>
      <c r="D7" s="38" t="s">
        <v>41</v>
      </c>
      <c r="E7" s="59">
        <v>1.1927000000000001</v>
      </c>
      <c r="F7" s="2"/>
      <c r="G7" s="2"/>
      <c r="H7" s="2"/>
    </row>
    <row r="8" spans="1:10" ht="32.25" thickBot="1">
      <c r="B8" s="40">
        <v>2</v>
      </c>
      <c r="C8" s="37" t="s">
        <v>6</v>
      </c>
      <c r="D8" s="38" t="s">
        <v>41</v>
      </c>
      <c r="E8" s="59">
        <v>1.3499000000000001</v>
      </c>
      <c r="F8" s="2"/>
      <c r="G8" s="2"/>
      <c r="H8" s="2"/>
      <c r="J8" s="2"/>
    </row>
    <row r="9" spans="1:10" ht="16.5" thickBot="1">
      <c r="B9" s="40">
        <v>3</v>
      </c>
      <c r="C9" s="37" t="s">
        <v>37</v>
      </c>
      <c r="D9" s="38" t="s">
        <v>41</v>
      </c>
      <c r="E9" s="59">
        <v>0.99080000000000001</v>
      </c>
      <c r="F9" s="2"/>
      <c r="G9" s="2"/>
      <c r="H9" s="2"/>
    </row>
    <row r="10" spans="1:10" ht="32.25" thickBot="1">
      <c r="B10" s="40">
        <v>4</v>
      </c>
      <c r="C10" s="37" t="s">
        <v>10</v>
      </c>
      <c r="D10" s="38" t="s">
        <v>41</v>
      </c>
      <c r="E10" s="60">
        <v>1.0619000000000001</v>
      </c>
      <c r="F10" s="2"/>
      <c r="G10" s="2"/>
      <c r="H10" s="2"/>
    </row>
    <row r="11" spans="1:10" ht="32.25" thickBot="1">
      <c r="B11" s="40">
        <v>5</v>
      </c>
      <c r="C11" s="37" t="s">
        <v>38</v>
      </c>
      <c r="D11" s="38" t="s">
        <v>35</v>
      </c>
      <c r="E11" s="39">
        <v>18.4831</v>
      </c>
    </row>
    <row r="12" spans="1:10" ht="48" thickBot="1">
      <c r="B12" s="40">
        <v>6</v>
      </c>
      <c r="C12" s="37" t="s">
        <v>13</v>
      </c>
      <c r="D12" s="38" t="s">
        <v>14</v>
      </c>
      <c r="E12" s="41">
        <v>92.25</v>
      </c>
    </row>
    <row r="13" spans="1:10" ht="32.25" thickBot="1">
      <c r="B13" s="40">
        <v>7</v>
      </c>
      <c r="C13" s="42" t="s">
        <v>39</v>
      </c>
      <c r="D13" s="38" t="s">
        <v>41</v>
      </c>
      <c r="E13" s="62">
        <v>10.1853</v>
      </c>
    </row>
    <row r="14" spans="1:10" ht="48" thickBot="1">
      <c r="B14" s="40">
        <v>8</v>
      </c>
      <c r="C14" s="43" t="s">
        <v>18</v>
      </c>
      <c r="D14" s="38" t="s">
        <v>41</v>
      </c>
      <c r="E14" s="61">
        <v>10.4748</v>
      </c>
    </row>
    <row r="15" spans="1:10" ht="32.25" thickBot="1">
      <c r="B15" s="40">
        <v>9</v>
      </c>
      <c r="C15" s="37" t="s">
        <v>40</v>
      </c>
      <c r="D15" s="38" t="s">
        <v>42</v>
      </c>
      <c r="E15" s="60">
        <v>0.13980000000000001</v>
      </c>
    </row>
    <row r="16" spans="1:10" ht="48" thickBot="1">
      <c r="B16" s="40">
        <v>10</v>
      </c>
      <c r="C16" s="37" t="s">
        <v>23</v>
      </c>
      <c r="D16" s="38" t="s">
        <v>42</v>
      </c>
      <c r="E16" s="60">
        <v>0.15</v>
      </c>
    </row>
    <row r="17" spans="1:5" ht="16.5" thickBot="1">
      <c r="B17" s="40">
        <v>11</v>
      </c>
      <c r="C17" s="43" t="s">
        <v>26</v>
      </c>
      <c r="D17" s="38" t="s">
        <v>42</v>
      </c>
      <c r="E17" s="63">
        <v>0.13980000000000001</v>
      </c>
    </row>
    <row r="18" spans="1:5" ht="16.5" thickBot="1">
      <c r="B18" s="40">
        <v>12</v>
      </c>
      <c r="C18" s="43" t="s">
        <v>27</v>
      </c>
      <c r="D18" s="38"/>
      <c r="E18" s="44"/>
    </row>
    <row r="19" spans="1:5" ht="32.25" thickBot="1">
      <c r="B19" s="45"/>
      <c r="C19" s="43" t="s">
        <v>29</v>
      </c>
      <c r="D19" s="46" t="s">
        <v>28</v>
      </c>
      <c r="E19" s="47">
        <v>0.69</v>
      </c>
    </row>
    <row r="20" spans="1:5" ht="48" thickBot="1">
      <c r="B20" s="45"/>
      <c r="C20" s="43" t="s">
        <v>30</v>
      </c>
      <c r="D20" s="46" t="s">
        <v>28</v>
      </c>
      <c r="E20" s="47">
        <v>0.65</v>
      </c>
    </row>
    <row r="21" spans="1:5" ht="16.5" thickBot="1">
      <c r="B21" s="50">
        <v>13</v>
      </c>
      <c r="C21" s="48" t="s">
        <v>45</v>
      </c>
      <c r="D21" s="46" t="s">
        <v>44</v>
      </c>
      <c r="E21" s="64">
        <v>0.1973</v>
      </c>
    </row>
    <row r="22" spans="1:5" ht="48" thickBot="1">
      <c r="B22" s="45">
        <v>14</v>
      </c>
      <c r="C22" s="49" t="s">
        <v>43</v>
      </c>
      <c r="D22" s="46" t="s">
        <v>44</v>
      </c>
      <c r="E22" s="51">
        <v>0.16159999999999999</v>
      </c>
    </row>
    <row r="23" spans="1:5">
      <c r="A23" s="4"/>
      <c r="B23" s="8"/>
      <c r="C23" s="5"/>
      <c r="D23" s="12"/>
      <c r="E23" s="14"/>
    </row>
  </sheetData>
  <mergeCells count="5">
    <mergeCell ref="A1:E1"/>
    <mergeCell ref="B5:B6"/>
    <mergeCell ref="C5:C6"/>
    <mergeCell ref="D5:D6"/>
    <mergeCell ref="E5:E6"/>
  </mergeCells>
  <pageMargins left="0.70866141732283472" right="0.31496062992125984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апрель</vt:lpstr>
      <vt:lpstr>для стенда</vt:lpstr>
      <vt:lpstr>апрель!Область_печати</vt:lpstr>
      <vt:lpstr>'для стенда'!Область_печати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Korotkaj</cp:lastModifiedBy>
  <cp:lastPrinted>2021-02-25T05:32:32Z</cp:lastPrinted>
  <dcterms:created xsi:type="dcterms:W3CDTF">2018-01-03T07:45:26Z</dcterms:created>
  <dcterms:modified xsi:type="dcterms:W3CDTF">2022-11-14T07:02:03Z</dcterms:modified>
</cp:coreProperties>
</file>