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9EEEE81B-997F-46F5-8721-4102F0F6D1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Лист1!$A$1:$N$24</definedName>
    <definedName name="_xlnm.Print_Area" localSheetId="1">Лист2!$A$1:$I$7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0" i="1" l="1"/>
  <c r="N18" i="1" l="1"/>
  <c r="K17" i="1" l="1"/>
  <c r="H17" i="1" l="1"/>
  <c r="H18" i="1" s="1"/>
  <c r="K18" i="1"/>
  <c r="H20" i="1"/>
  <c r="E15" i="1" l="1"/>
  <c r="J15" i="1"/>
  <c r="L15" i="1"/>
  <c r="M15" i="1"/>
  <c r="N15" i="1"/>
  <c r="D15" i="1"/>
  <c r="K14" i="1" l="1"/>
  <c r="I14" i="1" l="1"/>
  <c r="H14" i="1"/>
  <c r="K13" i="1"/>
  <c r="K15" i="1" l="1"/>
  <c r="I13" i="1"/>
  <c r="I15" i="1" s="1"/>
  <c r="I21" i="1" s="1"/>
  <c r="H13" i="1"/>
  <c r="H15" i="1" s="1"/>
  <c r="H21" i="1"/>
  <c r="M21" i="1"/>
  <c r="N21" i="1" l="1"/>
  <c r="K21" i="1" l="1"/>
</calcChain>
</file>

<file path=xl/sharedStrings.xml><?xml version="1.0" encoding="utf-8"?>
<sst xmlns="http://schemas.openxmlformats.org/spreadsheetml/2006/main" count="59" uniqueCount="52">
  <si>
    <t>№п/п</t>
  </si>
  <si>
    <t>Наименование объекта</t>
  </si>
  <si>
    <t>Ввод площади в текущем году, кв. м.</t>
  </si>
  <si>
    <t>Сроки проведения капитального ремонта</t>
  </si>
  <si>
    <t>начало месяц, год</t>
  </si>
  <si>
    <t>окончание месяц, год</t>
  </si>
  <si>
    <t>Стоимость проведения капитального ремонта, руб.</t>
  </si>
  <si>
    <t>сметная</t>
  </si>
  <si>
    <t>договорная</t>
  </si>
  <si>
    <t xml:space="preserve"> в том числе</t>
  </si>
  <si>
    <t>всего</t>
  </si>
  <si>
    <t>бюджет</t>
  </si>
  <si>
    <t>Объекты с вводом площади* в текущем году</t>
  </si>
  <si>
    <t>№ п/п</t>
  </si>
  <si>
    <t>Нормативный срок производства работ</t>
  </si>
  <si>
    <t>начало месяц,год</t>
  </si>
  <si>
    <t>окончание месяц,год</t>
  </si>
  <si>
    <t>Виды ремонтно-строительных работ</t>
  </si>
  <si>
    <t>Подрядная организация</t>
  </si>
  <si>
    <t>Информация по объектам текущего графика капитального ремонта жилищного фонда</t>
  </si>
  <si>
    <t>ВСЕГО</t>
  </si>
  <si>
    <t>Затраты заказчика (технадзор, госстройнадзор, энергонадзор, авторский надзор и другие затраты согласно сводному сметному расчету стоимости строительства</t>
  </si>
  <si>
    <t>Капитальный ремонт жилого дома № 3А по ул.Есенина в г.Круглое</t>
  </si>
  <si>
    <t>В том числе переходящий остаток с 2025 года денежных средств отчисляемых от внесения платы за капитальный ремонт гражданами и арендаторами нежилых помещений</t>
  </si>
  <si>
    <t>Капитальный ремонт жилого дома №20 по ул.Советской в г.Круглое</t>
  </si>
  <si>
    <t>Текущий график капитального ремонта жилищного фонда 2026 года по Круглянскому району</t>
  </si>
  <si>
    <t xml:space="preserve">Заместитель председателя райисполкома                                                              </t>
  </si>
  <si>
    <t>Итого</t>
  </si>
  <si>
    <t>Общая площадь квартир жилых домов, м.кв.</t>
  </si>
  <si>
    <t>Сумма от внесения платы за капитальный ремонт гражданами и арендаторами нежилых помещений</t>
  </si>
  <si>
    <t>Использовано средств на 01.01.2026 г., руб.</t>
  </si>
  <si>
    <t>План финансирования 2026 года, рублей</t>
  </si>
  <si>
    <t>Капитальный ремонт жилого дома №3А по ул.Есенина в г.Круглое</t>
  </si>
  <si>
    <t>2 месяца</t>
  </si>
  <si>
    <t>май 2026</t>
  </si>
  <si>
    <t>июль 2026</t>
  </si>
  <si>
    <t>Кровля (замена рулонного покрытия), ремонт отмостки, молниезащита, ремонт козырьков входов, замена электропроводки в местах общего пользования, установка энергосберегающих светильников, фасад (оштукатуривание, покраска), ремонт балконов с заменой экранов ограждения.
По дефектному акту: замена сетей холодного водоснабжения (подвал, стояки), замена сетей канализации (подвал, стояки), замена сетей отопления по подвалу.</t>
  </si>
  <si>
    <t>сентябрь 2026</t>
  </si>
  <si>
    <t>Ремонт шатровой кровли, замена отмостки, молниезащита, ремонт козырьков входов, замена электропроводки в местах общего пользования, установка энергосберегающих светильников, замена окон в местах общего пользования. Оштукатуривание фасада с последующей окраской.</t>
  </si>
  <si>
    <t>Начальник отдела ЖКХ, АиС райисполкома</t>
  </si>
  <si>
    <t>Т.В.Круглова</t>
  </si>
  <si>
    <t>кредиторская задолженность на 01.01.2026г.</t>
  </si>
  <si>
    <t>стоимость работ на 2026г.</t>
  </si>
  <si>
    <t>Разработка проектной документации</t>
  </si>
  <si>
    <t>Затраты заказчика</t>
  </si>
  <si>
    <t xml:space="preserve">                                                                                                                                                          А.С.Смирнов</t>
  </si>
  <si>
    <t>СОГЛАСОВАНО                                                                                                                         ГУЖКХ Могилевского              облисполкома__________________________</t>
  </si>
  <si>
    <t>Обследование конструктивных элементов, инженерных систем жилого дома № 47 по ул.Советской в г.Круглое</t>
  </si>
  <si>
    <t>Круглянское УКП "Жилкомхоз"</t>
  </si>
  <si>
    <t>СОГЛАСОВАНО                                                                                                            Зам.начальника финансового отдела Круглянского райисполкома_______________ О.А.Мелех</t>
  </si>
  <si>
    <t xml:space="preserve"> стоимость кв. метра</t>
  </si>
  <si>
    <t>УТВЕРЖДЕНО                                                                                                        Решением Круглянского районного исполнительного комитета                                         "30" января 2026 г. № 4-24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</si>
</sst>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5"/>
      <color indexed="8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3.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2" fontId="0" fillId="0" borderId="0" xfId="0" applyNumberFormat="1" applyAlignment="1">
      <alignment horizontal="right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right"/>
    </xf>
    <xf numFmtId="0" fontId="6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/>
    <xf numFmtId="4" fontId="9" fillId="0" borderId="1" xfId="0" applyNumberFormat="1" applyFont="1" applyBorder="1" applyAlignment="1">
      <alignment horizontal="right"/>
    </xf>
    <xf numFmtId="17" fontId="7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" fontId="1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2" fillId="0" borderId="1" xfId="0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2" fontId="12" fillId="0" borderId="5" xfId="0" applyNumberFormat="1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center" vertical="center"/>
    </xf>
    <xf numFmtId="2" fontId="12" fillId="0" borderId="7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tabSelected="1" view="pageBreakPreview" zoomScaleNormal="100" zoomScaleSheetLayoutView="100" workbookViewId="0">
      <selection activeCell="K2" sqref="K2:N5"/>
    </sheetView>
  </sheetViews>
  <sheetFormatPr defaultRowHeight="15" x14ac:dyDescent="0.25"/>
  <cols>
    <col min="3" max="3" width="35.85546875" style="1" customWidth="1"/>
    <col min="4" max="4" width="11.140625" customWidth="1"/>
    <col min="6" max="6" width="13.5703125" customWidth="1"/>
    <col min="7" max="7" width="13.85546875" style="1" customWidth="1"/>
    <col min="8" max="8" width="13.7109375" customWidth="1"/>
    <col min="9" max="9" width="13.85546875" customWidth="1"/>
    <col min="10" max="10" width="13.28515625" customWidth="1"/>
    <col min="11" max="11" width="13.85546875" style="6" customWidth="1"/>
    <col min="12" max="13" width="12.42578125" customWidth="1"/>
    <col min="14" max="14" width="14.85546875" style="6" customWidth="1"/>
  </cols>
  <sheetData>
    <row r="1" spans="1:14" ht="15" customHeight="1" x14ac:dyDescent="0.25"/>
    <row r="2" spans="1:14" ht="15" customHeight="1" x14ac:dyDescent="0.25">
      <c r="B2" s="69" t="s">
        <v>46</v>
      </c>
      <c r="C2" s="69"/>
      <c r="D2" s="69"/>
      <c r="E2" s="69"/>
      <c r="F2" s="69" t="s">
        <v>49</v>
      </c>
      <c r="G2" s="69"/>
      <c r="H2" s="69"/>
      <c r="I2" s="69"/>
      <c r="K2" s="69" t="s">
        <v>51</v>
      </c>
      <c r="L2" s="69"/>
      <c r="M2" s="69"/>
      <c r="N2" s="69"/>
    </row>
    <row r="3" spans="1:14" ht="35.25" customHeight="1" x14ac:dyDescent="0.25">
      <c r="B3" s="69"/>
      <c r="C3" s="69"/>
      <c r="D3" s="69"/>
      <c r="E3" s="69"/>
      <c r="F3" s="69"/>
      <c r="G3" s="69"/>
      <c r="H3" s="69"/>
      <c r="I3" s="69"/>
      <c r="K3" s="69"/>
      <c r="L3" s="69"/>
      <c r="M3" s="69"/>
      <c r="N3" s="69"/>
    </row>
    <row r="4" spans="1:14" x14ac:dyDescent="0.25">
      <c r="B4" s="69"/>
      <c r="C4" s="69"/>
      <c r="D4" s="69"/>
      <c r="E4" s="69"/>
      <c r="F4" s="69"/>
      <c r="G4" s="69"/>
      <c r="H4" s="69"/>
      <c r="I4" s="69"/>
      <c r="K4" s="69"/>
      <c r="L4" s="69"/>
      <c r="M4" s="69"/>
      <c r="N4" s="69"/>
    </row>
    <row r="5" spans="1:14" ht="47.25" customHeight="1" x14ac:dyDescent="0.25">
      <c r="B5" s="69"/>
      <c r="C5" s="69"/>
      <c r="D5" s="69"/>
      <c r="E5" s="69"/>
      <c r="F5" s="69"/>
      <c r="G5" s="69"/>
      <c r="H5" s="69"/>
      <c r="I5" s="69"/>
      <c r="K5" s="69"/>
      <c r="L5" s="69"/>
      <c r="M5" s="69"/>
      <c r="N5" s="69"/>
    </row>
    <row r="6" spans="1:14" ht="30.75" customHeight="1" x14ac:dyDescent="0.25">
      <c r="A6" s="11"/>
      <c r="B6" s="68" t="s">
        <v>25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4" ht="34.15" customHeight="1" x14ac:dyDescent="0.25">
      <c r="A7" s="11"/>
      <c r="B7" s="62" t="s">
        <v>0</v>
      </c>
      <c r="C7" s="65" t="s">
        <v>1</v>
      </c>
      <c r="D7" s="51" t="s">
        <v>28</v>
      </c>
      <c r="E7" s="51" t="s">
        <v>2</v>
      </c>
      <c r="F7" s="59" t="s">
        <v>3</v>
      </c>
      <c r="G7" s="60"/>
      <c r="H7" s="59" t="s">
        <v>6</v>
      </c>
      <c r="I7" s="60"/>
      <c r="J7" s="51" t="s">
        <v>30</v>
      </c>
      <c r="K7" s="53" t="s">
        <v>31</v>
      </c>
      <c r="L7" s="61"/>
      <c r="M7" s="61"/>
      <c r="N7" s="54"/>
    </row>
    <row r="8" spans="1:14" ht="16.350000000000001" customHeight="1" x14ac:dyDescent="0.25">
      <c r="A8" s="11"/>
      <c r="B8" s="63"/>
      <c r="C8" s="66"/>
      <c r="D8" s="58"/>
      <c r="E8" s="58"/>
      <c r="F8" s="51" t="s">
        <v>4</v>
      </c>
      <c r="G8" s="51" t="s">
        <v>5</v>
      </c>
      <c r="H8" s="55" t="s">
        <v>7</v>
      </c>
      <c r="I8" s="55" t="s">
        <v>8</v>
      </c>
      <c r="J8" s="58"/>
      <c r="K8" s="48" t="s">
        <v>10</v>
      </c>
      <c r="L8" s="53" t="s">
        <v>9</v>
      </c>
      <c r="M8" s="61"/>
      <c r="N8" s="54"/>
    </row>
    <row r="9" spans="1:14" ht="18.399999999999999" customHeight="1" x14ac:dyDescent="0.25">
      <c r="A9" s="11"/>
      <c r="B9" s="63"/>
      <c r="C9" s="66"/>
      <c r="D9" s="58"/>
      <c r="E9" s="58"/>
      <c r="F9" s="58"/>
      <c r="G9" s="58"/>
      <c r="H9" s="56"/>
      <c r="I9" s="56"/>
      <c r="J9" s="58"/>
      <c r="K9" s="49"/>
      <c r="L9" s="51" t="s">
        <v>41</v>
      </c>
      <c r="M9" s="53" t="s">
        <v>42</v>
      </c>
      <c r="N9" s="54"/>
    </row>
    <row r="10" spans="1:14" ht="162.94999999999999" customHeight="1" x14ac:dyDescent="0.25">
      <c r="A10" s="11"/>
      <c r="B10" s="64"/>
      <c r="C10" s="67"/>
      <c r="D10" s="52"/>
      <c r="E10" s="52"/>
      <c r="F10" s="52"/>
      <c r="G10" s="52"/>
      <c r="H10" s="57"/>
      <c r="I10" s="57"/>
      <c r="J10" s="52"/>
      <c r="K10" s="50"/>
      <c r="L10" s="52"/>
      <c r="M10" s="40" t="s">
        <v>11</v>
      </c>
      <c r="N10" s="41" t="s">
        <v>29</v>
      </c>
    </row>
    <row r="11" spans="1:14" ht="16.5" x14ac:dyDescent="0.25">
      <c r="A11" s="11"/>
      <c r="B11" s="18">
        <v>1</v>
      </c>
      <c r="C11" s="18">
        <v>2</v>
      </c>
      <c r="D11" s="18">
        <v>3</v>
      </c>
      <c r="E11" s="18">
        <v>4</v>
      </c>
      <c r="F11" s="18">
        <v>5</v>
      </c>
      <c r="G11" s="18">
        <v>6</v>
      </c>
      <c r="H11" s="18">
        <v>7</v>
      </c>
      <c r="I11" s="18">
        <v>8</v>
      </c>
      <c r="J11" s="18">
        <v>9</v>
      </c>
      <c r="K11" s="18">
        <v>10</v>
      </c>
      <c r="L11" s="18">
        <v>11</v>
      </c>
      <c r="M11" s="18">
        <v>12</v>
      </c>
      <c r="N11" s="18">
        <v>13</v>
      </c>
    </row>
    <row r="12" spans="1:14" ht="16.5" x14ac:dyDescent="0.25">
      <c r="A12" s="11"/>
      <c r="B12" s="45" t="s">
        <v>12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6"/>
    </row>
    <row r="13" spans="1:14" ht="49.5" x14ac:dyDescent="0.25">
      <c r="A13" s="11"/>
      <c r="B13" s="18">
        <v>1</v>
      </c>
      <c r="C13" s="22" t="s">
        <v>22</v>
      </c>
      <c r="D13" s="18">
        <v>371</v>
      </c>
      <c r="E13" s="18">
        <v>371</v>
      </c>
      <c r="F13" s="31">
        <v>46143</v>
      </c>
      <c r="G13" s="32">
        <v>46204</v>
      </c>
      <c r="H13" s="24">
        <f>K13</f>
        <v>291536</v>
      </c>
      <c r="I13" s="24">
        <f>K13</f>
        <v>291536</v>
      </c>
      <c r="J13" s="24"/>
      <c r="K13" s="25">
        <f>SUM(M13+N13)</f>
        <v>291536</v>
      </c>
      <c r="L13" s="42"/>
      <c r="M13" s="24">
        <v>108300</v>
      </c>
      <c r="N13" s="25">
        <v>183236</v>
      </c>
    </row>
    <row r="14" spans="1:14" ht="49.5" x14ac:dyDescent="0.25">
      <c r="A14" s="11"/>
      <c r="B14" s="16">
        <v>2</v>
      </c>
      <c r="C14" s="22" t="s">
        <v>24</v>
      </c>
      <c r="D14" s="18">
        <v>289</v>
      </c>
      <c r="E14" s="18">
        <v>289</v>
      </c>
      <c r="F14" s="32">
        <v>46204</v>
      </c>
      <c r="G14" s="32">
        <v>46266</v>
      </c>
      <c r="H14" s="25">
        <f>K14</f>
        <v>244384</v>
      </c>
      <c r="I14" s="25">
        <f>K14</f>
        <v>244384</v>
      </c>
      <c r="J14" s="24"/>
      <c r="K14" s="25">
        <f>SUM(M14+N14)</f>
        <v>244384</v>
      </c>
      <c r="L14" s="28"/>
      <c r="M14" s="24">
        <v>89973</v>
      </c>
      <c r="N14" s="25">
        <v>154411</v>
      </c>
    </row>
    <row r="15" spans="1:14" ht="16.5" x14ac:dyDescent="0.25">
      <c r="A15" s="11"/>
      <c r="B15" s="45" t="s">
        <v>27</v>
      </c>
      <c r="C15" s="46"/>
      <c r="D15" s="14">
        <f>SUM(D13+D14)</f>
        <v>660</v>
      </c>
      <c r="E15" s="14">
        <f t="shared" ref="E15:N15" si="0">SUM(E13+E14)</f>
        <v>660</v>
      </c>
      <c r="F15" s="23"/>
      <c r="G15" s="23"/>
      <c r="H15" s="26">
        <f t="shared" si="0"/>
        <v>535920</v>
      </c>
      <c r="I15" s="27">
        <f t="shared" si="0"/>
        <v>535920</v>
      </c>
      <c r="J15" s="27">
        <f t="shared" si="0"/>
        <v>0</v>
      </c>
      <c r="K15" s="26">
        <f t="shared" si="0"/>
        <v>535920</v>
      </c>
      <c r="L15" s="27">
        <f t="shared" si="0"/>
        <v>0</v>
      </c>
      <c r="M15" s="26">
        <f t="shared" si="0"/>
        <v>198273</v>
      </c>
      <c r="N15" s="26">
        <f t="shared" si="0"/>
        <v>337647</v>
      </c>
    </row>
    <row r="16" spans="1:14" ht="16.5" x14ac:dyDescent="0.25">
      <c r="A16" s="11"/>
      <c r="B16" s="45" t="s">
        <v>43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6"/>
    </row>
    <row r="17" spans="1:14" ht="72" customHeight="1" x14ac:dyDescent="0.25">
      <c r="A17" s="11"/>
      <c r="B17" s="18">
        <v>1</v>
      </c>
      <c r="C17" s="22" t="s">
        <v>47</v>
      </c>
      <c r="D17" s="14"/>
      <c r="E17" s="14"/>
      <c r="F17" s="14"/>
      <c r="G17" s="14"/>
      <c r="H17" s="28">
        <f>K17</f>
        <v>15000</v>
      </c>
      <c r="I17" s="26"/>
      <c r="J17" s="26"/>
      <c r="K17" s="28">
        <f>M17+N17</f>
        <v>15000</v>
      </c>
      <c r="L17" s="26"/>
      <c r="M17" s="24"/>
      <c r="N17" s="28">
        <v>15000</v>
      </c>
    </row>
    <row r="18" spans="1:14" ht="16.5" x14ac:dyDescent="0.25">
      <c r="A18" s="15"/>
      <c r="B18" s="45" t="s">
        <v>27</v>
      </c>
      <c r="C18" s="46"/>
      <c r="D18" s="14"/>
      <c r="E18" s="12"/>
      <c r="F18" s="12"/>
      <c r="G18" s="13"/>
      <c r="H18" s="27">
        <f>SUM(H17)</f>
        <v>15000</v>
      </c>
      <c r="I18" s="27"/>
      <c r="J18" s="27"/>
      <c r="K18" s="27">
        <f>SUM(K17)</f>
        <v>15000</v>
      </c>
      <c r="L18" s="27"/>
      <c r="M18" s="27">
        <v>0</v>
      </c>
      <c r="N18" s="27">
        <f>SUM(N17)</f>
        <v>15000</v>
      </c>
    </row>
    <row r="19" spans="1:14" ht="16.5" x14ac:dyDescent="0.25">
      <c r="A19" s="15"/>
      <c r="B19" s="45" t="s">
        <v>44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6"/>
    </row>
    <row r="20" spans="1:14" ht="99" x14ac:dyDescent="0.25">
      <c r="A20" s="11"/>
      <c r="B20" s="16"/>
      <c r="C20" s="17" t="s">
        <v>21</v>
      </c>
      <c r="D20" s="18"/>
      <c r="E20" s="18"/>
      <c r="F20" s="18"/>
      <c r="G20" s="18"/>
      <c r="H20" s="28">
        <f>K20</f>
        <v>146111.48000000001</v>
      </c>
      <c r="I20" s="28"/>
      <c r="J20" s="28"/>
      <c r="K20" s="28">
        <f>N20</f>
        <v>146111.48000000001</v>
      </c>
      <c r="L20" s="28"/>
      <c r="M20" s="28"/>
      <c r="N20" s="28">
        <v>146111.48000000001</v>
      </c>
    </row>
    <row r="21" spans="1:14" ht="16.5" x14ac:dyDescent="0.25">
      <c r="A21" s="11"/>
      <c r="B21" s="45" t="s">
        <v>20</v>
      </c>
      <c r="C21" s="46"/>
      <c r="D21" s="12"/>
      <c r="E21" s="19"/>
      <c r="F21" s="20"/>
      <c r="G21" s="21"/>
      <c r="H21" s="29">
        <f>H15+H18+H20</f>
        <v>697031.48</v>
      </c>
      <c r="I21" s="29">
        <f>I15+I18+I20</f>
        <v>535920</v>
      </c>
      <c r="J21" s="29"/>
      <c r="K21" s="30">
        <f>SUM(K15+K18+K20)</f>
        <v>697031.48</v>
      </c>
      <c r="L21" s="29">
        <v>0</v>
      </c>
      <c r="M21" s="29">
        <f>SUM(M18+M15)</f>
        <v>198273</v>
      </c>
      <c r="N21" s="43">
        <f>SUM(N15+N18+N20)</f>
        <v>498758.48</v>
      </c>
    </row>
    <row r="22" spans="1:14" ht="115.5" x14ac:dyDescent="0.25">
      <c r="A22" s="11"/>
      <c r="B22" s="18"/>
      <c r="C22" s="17" t="s">
        <v>23</v>
      </c>
      <c r="D22" s="18"/>
      <c r="E22" s="18"/>
      <c r="F22" s="18"/>
      <c r="G22" s="18"/>
      <c r="H22" s="28"/>
      <c r="I22" s="28"/>
      <c r="J22" s="28"/>
      <c r="K22" s="28"/>
      <c r="L22" s="28"/>
      <c r="M22" s="28"/>
      <c r="N22" s="27">
        <v>16069.48</v>
      </c>
    </row>
    <row r="24" spans="1:14" ht="19.5" x14ac:dyDescent="0.3">
      <c r="B24" s="8" t="s">
        <v>26</v>
      </c>
      <c r="C24" s="9"/>
      <c r="D24" s="8"/>
      <c r="E24" s="8"/>
      <c r="F24" s="8"/>
      <c r="G24" s="9" t="s">
        <v>45</v>
      </c>
      <c r="H24" s="8"/>
      <c r="I24" s="8"/>
      <c r="J24" s="8"/>
      <c r="K24" s="10"/>
      <c r="L24" s="8"/>
      <c r="M24" s="8"/>
      <c r="N24" s="10"/>
    </row>
  </sheetData>
  <mergeCells count="26">
    <mergeCell ref="B6:N6"/>
    <mergeCell ref="F2:I5"/>
    <mergeCell ref="K2:N5"/>
    <mergeCell ref="B18:C18"/>
    <mergeCell ref="K7:N7"/>
    <mergeCell ref="D7:D10"/>
    <mergeCell ref="E7:E10"/>
    <mergeCell ref="F8:F10"/>
    <mergeCell ref="G8:G10"/>
    <mergeCell ref="B2:E5"/>
    <mergeCell ref="B21:C21"/>
    <mergeCell ref="B16:N16"/>
    <mergeCell ref="B12:N12"/>
    <mergeCell ref="B15:C15"/>
    <mergeCell ref="K8:K10"/>
    <mergeCell ref="L9:L10"/>
    <mergeCell ref="M9:N9"/>
    <mergeCell ref="H8:H10"/>
    <mergeCell ref="I8:I10"/>
    <mergeCell ref="J7:J10"/>
    <mergeCell ref="H7:I7"/>
    <mergeCell ref="L8:N8"/>
    <mergeCell ref="F7:G7"/>
    <mergeCell ref="B7:B10"/>
    <mergeCell ref="C7:C10"/>
    <mergeCell ref="B19:N19"/>
  </mergeCells>
  <phoneticPr fontId="0" type="noConversion"/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8"/>
  <sheetViews>
    <sheetView view="pageBreakPreview" topLeftCell="A4" zoomScale="95" zoomScaleNormal="100" zoomScaleSheetLayoutView="95" workbookViewId="0">
      <selection activeCell="G2" sqref="G2:G3"/>
    </sheetView>
  </sheetViews>
  <sheetFormatPr defaultRowHeight="15" x14ac:dyDescent="0.25"/>
  <cols>
    <col min="1" max="1" width="2.7109375" customWidth="1"/>
    <col min="2" max="2" width="5.85546875" customWidth="1"/>
    <col min="3" max="3" width="25.5703125" customWidth="1"/>
    <col min="4" max="4" width="15.7109375" customWidth="1"/>
    <col min="5" max="5" width="13.7109375" customWidth="1"/>
    <col min="6" max="6" width="14.140625" customWidth="1"/>
    <col min="7" max="7" width="11.85546875" customWidth="1"/>
    <col min="8" max="8" width="63.140625" customWidth="1"/>
    <col min="9" max="9" width="20.28515625" customWidth="1"/>
  </cols>
  <sheetData>
    <row r="1" spans="2:9" ht="19.5" x14ac:dyDescent="0.3">
      <c r="C1" s="70" t="s">
        <v>19</v>
      </c>
      <c r="D1" s="70"/>
      <c r="E1" s="70"/>
      <c r="F1" s="70"/>
      <c r="G1" s="70"/>
      <c r="H1" s="70"/>
    </row>
    <row r="2" spans="2:9" ht="48.4" customHeight="1" x14ac:dyDescent="0.25">
      <c r="B2" s="71" t="s">
        <v>13</v>
      </c>
      <c r="C2" s="71" t="s">
        <v>1</v>
      </c>
      <c r="D2" s="71" t="s">
        <v>14</v>
      </c>
      <c r="E2" s="73" t="s">
        <v>3</v>
      </c>
      <c r="F2" s="74"/>
      <c r="G2" s="75" t="s">
        <v>50</v>
      </c>
      <c r="H2" s="77" t="s">
        <v>17</v>
      </c>
      <c r="I2" s="71" t="s">
        <v>18</v>
      </c>
    </row>
    <row r="3" spans="2:9" ht="37.5" x14ac:dyDescent="0.25">
      <c r="B3" s="72"/>
      <c r="C3" s="72"/>
      <c r="D3" s="72"/>
      <c r="E3" s="37" t="s">
        <v>15</v>
      </c>
      <c r="F3" s="37" t="s">
        <v>16</v>
      </c>
      <c r="G3" s="76"/>
      <c r="H3" s="78"/>
      <c r="I3" s="72"/>
    </row>
    <row r="4" spans="2:9" ht="18.75" x14ac:dyDescent="0.3">
      <c r="B4" s="3">
        <v>1</v>
      </c>
      <c r="C4" s="3">
        <v>2</v>
      </c>
      <c r="D4" s="3">
        <v>3</v>
      </c>
      <c r="E4" s="3">
        <v>4</v>
      </c>
      <c r="F4" s="3">
        <v>5</v>
      </c>
      <c r="G4" s="3">
        <v>6</v>
      </c>
      <c r="H4" s="3">
        <v>7</v>
      </c>
      <c r="I4" s="3">
        <v>8</v>
      </c>
    </row>
    <row r="5" spans="2:9" s="2" customFormat="1" ht="213.75" customHeight="1" x14ac:dyDescent="0.25">
      <c r="B5" s="4">
        <v>1</v>
      </c>
      <c r="C5" s="17" t="s">
        <v>32</v>
      </c>
      <c r="D5" s="4" t="s">
        <v>33</v>
      </c>
      <c r="E5" s="36" t="s">
        <v>34</v>
      </c>
      <c r="F5" s="36" t="s">
        <v>35</v>
      </c>
      <c r="G5" s="4">
        <v>720</v>
      </c>
      <c r="H5" s="37" t="s">
        <v>36</v>
      </c>
      <c r="I5" s="44" t="s">
        <v>48</v>
      </c>
    </row>
    <row r="6" spans="2:9" s="2" customFormat="1" ht="189.95" customHeight="1" x14ac:dyDescent="0.25">
      <c r="B6" s="4">
        <v>2</v>
      </c>
      <c r="C6" s="17" t="s">
        <v>24</v>
      </c>
      <c r="D6" s="4" t="s">
        <v>33</v>
      </c>
      <c r="E6" s="36" t="s">
        <v>35</v>
      </c>
      <c r="F6" s="36" t="s">
        <v>37</v>
      </c>
      <c r="G6" s="4">
        <v>768</v>
      </c>
      <c r="H6" s="37" t="s">
        <v>38</v>
      </c>
      <c r="I6" s="44" t="s">
        <v>48</v>
      </c>
    </row>
    <row r="7" spans="2:9" s="2" customFormat="1" ht="56.25" x14ac:dyDescent="0.3">
      <c r="B7" s="5"/>
      <c r="C7" s="38" t="s">
        <v>39</v>
      </c>
      <c r="D7" s="5"/>
      <c r="E7" s="5"/>
      <c r="F7" s="5"/>
      <c r="G7" s="5"/>
      <c r="H7" s="39" t="s">
        <v>40</v>
      </c>
      <c r="I7" s="5"/>
    </row>
    <row r="8" spans="2:9" ht="18.75" x14ac:dyDescent="0.25">
      <c r="B8" s="7"/>
      <c r="C8" s="33"/>
      <c r="D8" s="34"/>
      <c r="E8" s="35"/>
      <c r="F8" s="35"/>
      <c r="G8" s="34"/>
      <c r="H8" s="33"/>
      <c r="I8" s="33"/>
    </row>
  </sheetData>
  <mergeCells count="8">
    <mergeCell ref="C1:H1"/>
    <mergeCell ref="I2:I3"/>
    <mergeCell ref="B2:B3"/>
    <mergeCell ref="C2:C3"/>
    <mergeCell ref="D2:D3"/>
    <mergeCell ref="E2:F2"/>
    <mergeCell ref="G2:G3"/>
    <mergeCell ref="H2:H3"/>
  </mergeCells>
  <phoneticPr fontId="0" type="noConversion"/>
  <pageMargins left="0.7" right="0.7" top="0.75" bottom="0.75" header="0.3" footer="0.3"/>
  <pageSetup paperSize="9" scale="75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Лист1!Область_печати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2018-10-31T12:19:45Z</cp:lastPrinted>
  <dcterms:created xsi:type="dcterms:W3CDTF">2006-09-28T05:33:49Z</dcterms:created>
  <dcterms:modified xsi:type="dcterms:W3CDTF">2026-03-30T08:09:37Z</dcterms:modified>
</cp:coreProperties>
</file>